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keting 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<sst xmlns="http://schemas.openxmlformats.org/spreadsheetml/2006/main" count="50" uniqueCount="47">
  <si>
    <t xml:space="preserve">Marketing Budget Calculator</t>
  </si>
  <si>
    <t xml:space="preserve">Work backward from the customers you want to a marketing budget you can defend. Marketing Mastermind Club.</t>
  </si>
  <si>
    <t xml:space="preserve">Yellow cells with blue text are yours to fill in. Everything else calculates. Example numbers are made up to show the format; replace them with yours.</t>
  </si>
  <si>
    <t xml:space="preserve">Step 1: What one sale looks like</t>
  </si>
  <si>
    <t xml:space="preserve">Your number</t>
  </si>
  <si>
    <t xml:space="preserve">How to think about it</t>
  </si>
  <si>
    <t xml:space="preserve">Average sale per customer ($)</t>
  </si>
  <si>
    <t xml:space="preserve">What a typical customer pays you in total.</t>
  </si>
  <si>
    <t xml:space="preserve">Direct costs per sale ($)</t>
  </si>
  <si>
    <t xml:space="preserve">Materials, job labor, fees. Not rent or overhead.</t>
  </si>
  <si>
    <t xml:space="preserve">Repeat purchases per customer (extra sales)</t>
  </si>
  <si>
    <t xml:space="preserve">Only count what you can show from your own records. Zero is a safe start.</t>
  </si>
  <si>
    <t xml:space="preserve">Gross profit per customer ($)</t>
  </si>
  <si>
    <t xml:space="preserve">Before marketing and overhead.</t>
  </si>
  <si>
    <t xml:space="preserve">Step 2: What you want</t>
  </si>
  <si>
    <t xml:space="preserve">New customers you want per month</t>
  </si>
  <si>
    <t xml:space="preserve">A goal you can deliver.</t>
  </si>
  <si>
    <t xml:space="preserve">Lead-to-customer close rate</t>
  </si>
  <si>
    <t xml:space="preserve">From your CRM. Use your own history. If you have none, start with a guess and track it.</t>
  </si>
  <si>
    <t xml:space="preserve">Cost per lead you expect ($)</t>
  </si>
  <si>
    <t xml:space="preserve">From your ad platform or past campaigns. Test small before you trust it.</t>
  </si>
  <si>
    <t xml:space="preserve">Step 3: What it takes</t>
  </si>
  <si>
    <t xml:space="preserve">Result</t>
  </si>
  <si>
    <t xml:space="preserve">What it means</t>
  </si>
  <si>
    <t xml:space="preserve">Leads you need per month</t>
  </si>
  <si>
    <t xml:space="preserve">Customers wanted divided by close rate.</t>
  </si>
  <si>
    <t xml:space="preserve">Ad and lead budget per month ($)</t>
  </si>
  <si>
    <t xml:space="preserve">Leads needed times cost per lead.</t>
  </si>
  <si>
    <t xml:space="preserve">Cost per customer, marketing only ($)</t>
  </si>
  <si>
    <t xml:space="preserve">What each new customer costs you to win.</t>
  </si>
  <si>
    <t xml:space="preserve">Gross profit from those customers ($)</t>
  </si>
  <si>
    <t xml:space="preserve">Gross profit left after marketing ($)</t>
  </si>
  <si>
    <t xml:space="preserve">Must also cover overhead and your pay.</t>
  </si>
  <si>
    <t xml:space="preserve">Marketing as % of that gross profit</t>
  </si>
  <si>
    <t xml:space="preserve">The share of your gross profit you are spending to win customers.</t>
  </si>
  <si>
    <t xml:space="preserve">Is one customer worth what it costs?</t>
  </si>
  <si>
    <t xml:space="preserve">If No, change the offer, price or channel before spending more.</t>
  </si>
  <si>
    <t xml:space="preserve">Set your own limit</t>
  </si>
  <si>
    <t xml:space="preserve">Share of gross profit you are willing to spend on marketing</t>
  </si>
  <si>
    <t xml:space="preserve">Your choice, based on what you can afford. There is no right number for every business.</t>
  </si>
  <si>
    <t xml:space="preserve">Marketing budget that limit allows ($)</t>
  </si>
  <si>
    <t xml:space="preserve">Does your plan in Step 3 fit inside your limit?</t>
  </si>
  <si>
    <t xml:space="preserve">Sensitivity: what happens to cost per customer if cost per lead changes (same close rate)</t>
  </si>
  <si>
    <t xml:space="preserve">Cost per lead ($)</t>
  </si>
  <si>
    <t xml:space="preserve">Cost per customer ($)</t>
  </si>
  <si>
    <t xml:space="preserve">Marketing budget ($)</t>
  </si>
  <si>
    <t xml:space="preserve">Example numbers are made up. Your close rate and costs come from your own records. See the lessons on lead-to-sale forecasting and cost per lead versus cost per customer.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</si>
</sst>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[RED]&quot;-$&quot;#,##0;\-"/>
    <numFmt numFmtId="166" formatCode="0.0%"/>
    <numFmt numFmtId="167" formatCode="\$#,##0.00"/>
    <numFmt numFmtId="168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34345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434345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A51C"/>
        <bgColor rgb="FFFFCC00"/>
      </patternFill>
    </fill>
    <fill>
      <patternFill patternType="solid">
        <fgColor rgb="FFFFF8E1"/>
        <bgColor rgb="FFFFFFFF"/>
      </patternFill>
    </fill>
    <fill>
      <patternFill patternType="solid">
        <fgColor rgb="FFF0EEE9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FD2"/>
      </left>
      <right style="thin">
        <color rgb="FFCFCFD2"/>
      </right>
      <top style="thin">
        <color rgb="FFCFCFD2"/>
      </top>
      <bottom style="thin">
        <color rgb="FFCFCF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F0EEE9"/>
      <rgbColor rgb="FF660066"/>
      <rgbColor rgb="FFFF8080"/>
      <rgbColor rgb="FF0066CC"/>
      <rgbColor rgb="FFCFCF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A51C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26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C5" s="5" t="s">
        <v>5</v>
      </c>
    </row>
    <row r="6" customFormat="false" ht="15" hidden="false" customHeight="false" outlineLevel="0" collapsed="false">
      <c r="A6" s="6" t="s">
        <v>6</v>
      </c>
      <c r="B6" s="7" t="n">
        <v>2500</v>
      </c>
      <c r="C6" s="3" t="s">
        <v>7</v>
      </c>
    </row>
    <row r="7" customFormat="false" ht="15" hidden="false" customHeight="false" outlineLevel="0" collapsed="false">
      <c r="A7" s="6" t="s">
        <v>8</v>
      </c>
      <c r="B7" s="7" t="n">
        <v>1500</v>
      </c>
      <c r="C7" s="3" t="s">
        <v>9</v>
      </c>
    </row>
    <row r="8" customFormat="false" ht="15" hidden="false" customHeight="false" outlineLevel="0" collapsed="false">
      <c r="A8" s="6" t="s">
        <v>10</v>
      </c>
      <c r="B8" s="8" t="n">
        <v>0</v>
      </c>
      <c r="C8" s="3" t="s">
        <v>11</v>
      </c>
    </row>
    <row r="9" customFormat="false" ht="15" hidden="false" customHeight="false" outlineLevel="0" collapsed="false">
      <c r="A9" s="9" t="s">
        <v>12</v>
      </c>
      <c r="B9" s="10" t="n">
        <f aca="false">(B6-B7)*(1+B8)</f>
        <v>1000</v>
      </c>
      <c r="C9" s="3" t="s">
        <v>13</v>
      </c>
    </row>
    <row r="11" customFormat="false" ht="15" hidden="false" customHeight="false" outlineLevel="0" collapsed="false">
      <c r="A11" s="4" t="s">
        <v>14</v>
      </c>
      <c r="B11" s="5" t="s">
        <v>4</v>
      </c>
      <c r="C11" s="5" t="s">
        <v>5</v>
      </c>
    </row>
    <row r="12" customFormat="false" ht="15" hidden="false" customHeight="false" outlineLevel="0" collapsed="false">
      <c r="A12" s="6" t="s">
        <v>15</v>
      </c>
      <c r="B12" s="8" t="n">
        <v>8</v>
      </c>
      <c r="C12" s="3" t="s">
        <v>16</v>
      </c>
    </row>
    <row r="13" customFormat="false" ht="15" hidden="false" customHeight="false" outlineLevel="0" collapsed="false">
      <c r="A13" s="6" t="s">
        <v>17</v>
      </c>
      <c r="B13" s="11" t="n">
        <v>0.4</v>
      </c>
      <c r="C13" s="3" t="s">
        <v>18</v>
      </c>
    </row>
    <row r="14" customFormat="false" ht="15" hidden="false" customHeight="false" outlineLevel="0" collapsed="false">
      <c r="A14" s="6" t="s">
        <v>19</v>
      </c>
      <c r="B14" s="12" t="n">
        <v>75</v>
      </c>
      <c r="C14" s="3" t="s">
        <v>20</v>
      </c>
    </row>
    <row r="16" customFormat="false" ht="15" hidden="false" customHeight="false" outlineLevel="0" collapsed="false">
      <c r="A16" s="4" t="s">
        <v>21</v>
      </c>
      <c r="B16" s="5" t="s">
        <v>22</v>
      </c>
      <c r="C16" s="5" t="s">
        <v>23</v>
      </c>
    </row>
    <row r="17" customFormat="false" ht="15" hidden="false" customHeight="false" outlineLevel="0" collapsed="false">
      <c r="A17" s="9" t="s">
        <v>24</v>
      </c>
      <c r="B17" s="13" t="n">
        <f aca="false">IF(B13&gt;0,B12/B13,0)</f>
        <v>20</v>
      </c>
      <c r="C17" s="3" t="s">
        <v>25</v>
      </c>
    </row>
    <row r="18" customFormat="false" ht="15" hidden="false" customHeight="false" outlineLevel="0" collapsed="false">
      <c r="A18" s="9" t="s">
        <v>26</v>
      </c>
      <c r="B18" s="10" t="n">
        <f aca="false">B17*B14</f>
        <v>1500</v>
      </c>
      <c r="C18" s="3" t="s">
        <v>27</v>
      </c>
    </row>
    <row r="19" customFormat="false" ht="15" hidden="false" customHeight="false" outlineLevel="0" collapsed="false">
      <c r="A19" s="9" t="s">
        <v>28</v>
      </c>
      <c r="B19" s="10" t="n">
        <f aca="false">IF(B12&gt;0,B18/B12,0)</f>
        <v>187.5</v>
      </c>
      <c r="C19" s="3" t="s">
        <v>29</v>
      </c>
    </row>
    <row r="20" customFormat="false" ht="15" hidden="false" customHeight="false" outlineLevel="0" collapsed="false">
      <c r="A20" s="9" t="s">
        <v>30</v>
      </c>
      <c r="B20" s="10" t="n">
        <f aca="false">B12*B9</f>
        <v>8000</v>
      </c>
      <c r="C20" s="3" t="s">
        <v>13</v>
      </c>
    </row>
    <row r="21" customFormat="false" ht="15" hidden="false" customHeight="false" outlineLevel="0" collapsed="false">
      <c r="A21" s="9" t="s">
        <v>31</v>
      </c>
      <c r="B21" s="10" t="n">
        <f aca="false">B20-B18</f>
        <v>6500</v>
      </c>
      <c r="C21" s="3" t="s">
        <v>32</v>
      </c>
    </row>
    <row r="22" customFormat="false" ht="15" hidden="false" customHeight="false" outlineLevel="0" collapsed="false">
      <c r="A22" s="9" t="s">
        <v>33</v>
      </c>
      <c r="B22" s="14" t="n">
        <f aca="false">IF(B20&gt;0,B18/B20,0)</f>
        <v>0.1875</v>
      </c>
      <c r="C22" s="3" t="s">
        <v>34</v>
      </c>
    </row>
    <row r="23" customFormat="false" ht="15" hidden="false" customHeight="false" outlineLevel="0" collapsed="false">
      <c r="A23" s="9" t="s">
        <v>35</v>
      </c>
      <c r="B23" s="15" t="str">
        <f aca="false">IF(B9&gt;B19,"Yes: gross profit per customer is more than the cost to win one","No: it costs more to win a customer than you make on one")</f>
        <v>Yes: gross profit per customer is more than the cost to win one</v>
      </c>
      <c r="C23" s="3" t="s">
        <v>36</v>
      </c>
    </row>
    <row r="25" customFormat="false" ht="15" hidden="false" customHeight="false" outlineLevel="0" collapsed="false">
      <c r="A25" s="16" t="s">
        <v>37</v>
      </c>
    </row>
    <row r="26" customFormat="false" ht="15" hidden="false" customHeight="false" outlineLevel="0" collapsed="false">
      <c r="A26" s="0" t="s">
        <v>38</v>
      </c>
      <c r="B26" s="11" t="n">
        <v>0.25</v>
      </c>
      <c r="C26" s="3" t="s">
        <v>39</v>
      </c>
    </row>
    <row r="27" customFormat="false" ht="15" hidden="false" customHeight="false" outlineLevel="0" collapsed="false">
      <c r="A27" s="0" t="s">
        <v>40</v>
      </c>
      <c r="B27" s="10" t="n">
        <f aca="false">B20*B26</f>
        <v>2000</v>
      </c>
    </row>
    <row r="28" customFormat="false" ht="15" hidden="false" customHeight="false" outlineLevel="0" collapsed="false">
      <c r="A28" s="0" t="s">
        <v>41</v>
      </c>
      <c r="B28" s="15" t="str">
        <f aca="false">IF(B18&lt;=B27,"Yes","No: lower the target, raise the close rate or lower cost per lead")</f>
        <v>Yes</v>
      </c>
    </row>
    <row r="30" customFormat="false" ht="15" hidden="false" customHeight="false" outlineLevel="0" collapsed="false">
      <c r="A30" s="16" t="s">
        <v>42</v>
      </c>
    </row>
    <row r="31" customFormat="false" ht="15" hidden="false" customHeight="false" outlineLevel="0" collapsed="false">
      <c r="A31" s="4" t="s">
        <v>43</v>
      </c>
      <c r="B31" s="5" t="s">
        <v>44</v>
      </c>
      <c r="C31" s="5" t="s">
        <v>45</v>
      </c>
    </row>
    <row r="32" customFormat="false" ht="15" hidden="false" customHeight="false" outlineLevel="0" collapsed="false">
      <c r="A32" s="17" t="n">
        <f aca="false">$B$14*0.5</f>
        <v>37.5</v>
      </c>
      <c r="B32" s="18" t="n">
        <f aca="false">IF($B$13&gt;0,A32/$B$13,0)</f>
        <v>93.75</v>
      </c>
      <c r="C32" s="18" t="n">
        <f aca="false">$B$17*A32</f>
        <v>750</v>
      </c>
    </row>
    <row r="33" customFormat="false" ht="15" hidden="false" customHeight="false" outlineLevel="0" collapsed="false">
      <c r="A33" s="17" t="n">
        <f aca="false">$B$14*0.75</f>
        <v>56.25</v>
      </c>
      <c r="B33" s="18" t="n">
        <f aca="false">IF($B$13&gt;0,A33/$B$13,0)</f>
        <v>140.625</v>
      </c>
      <c r="C33" s="18" t="n">
        <f aca="false">$B$17*A33</f>
        <v>1125</v>
      </c>
    </row>
    <row r="34" customFormat="false" ht="15" hidden="false" customHeight="false" outlineLevel="0" collapsed="false">
      <c r="A34" s="17" t="n">
        <f aca="false">$B$14*1</f>
        <v>75</v>
      </c>
      <c r="B34" s="18" t="n">
        <f aca="false">IF($B$13&gt;0,A34/$B$13,0)</f>
        <v>187.5</v>
      </c>
      <c r="C34" s="18" t="n">
        <f aca="false">$B$17*A34</f>
        <v>1500</v>
      </c>
    </row>
    <row r="35" customFormat="false" ht="15" hidden="false" customHeight="false" outlineLevel="0" collapsed="false">
      <c r="A35" s="17" t="n">
        <f aca="false">$B$14*1.25</f>
        <v>93.75</v>
      </c>
      <c r="B35" s="18" t="n">
        <f aca="false">IF($B$13&gt;0,A35/$B$13,0)</f>
        <v>234.375</v>
      </c>
      <c r="C35" s="18" t="n">
        <f aca="false">$B$17*A35</f>
        <v>1875</v>
      </c>
    </row>
    <row r="36" customFormat="false" ht="15" hidden="false" customHeight="false" outlineLevel="0" collapsed="false">
      <c r="A36" s="17" t="n">
        <f aca="false">$B$14*1.5</f>
        <v>112.5</v>
      </c>
      <c r="B36" s="18" t="n">
        <f aca="false">IF($B$13&gt;0,A36/$B$13,0)</f>
        <v>281.25</v>
      </c>
      <c r="C36" s="18" t="n">
        <f aca="false">$B$17*A36</f>
        <v>2250</v>
      </c>
    </row>
    <row r="37" customFormat="false" ht="15" hidden="false" customHeight="false" outlineLevel="0" collapsed="false">
      <c r="A37" s="17" t="n">
        <f aca="false">$B$14*2</f>
        <v>150</v>
      </c>
      <c r="B37" s="18" t="n">
        <f aca="false">IF($B$13&gt;0,A37/$B$13,0)</f>
        <v>375</v>
      </c>
      <c r="C37" s="18" t="n">
        <f aca="false">$B$17*A37</f>
        <v>3000</v>
      </c>
    </row>
    <row r="39" customFormat="false" ht="15" hidden="false" customHeight="false" outlineLevel="0" collapsed="false">
      <c r="A39" s="3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2026-09-29T21:13:21Z</dcterms:created>
  <dc:creator>openpyxl</dc:creator>
  <dc:description/>
  <dc:language>en-US</dc:language>
  <cp:lastModifiedBy/>
  <dcterms:modified xsi:type="dcterms:W3CDTF">2026-09-29T21:13:21Z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