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recast"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<sst xmlns="http://schemas.openxmlformats.org/spreadsheetml/2006/main" count="38" uniqueCount="37">
  <si>
    <t xml:space="preserve">Lead-to-Sale Forecast</t>
  </si>
  <si>
    <t xml:space="preserve">Forecast leads, customers and revenue for the next 12 months from your own history. Marketing Mastermind Club.</t>
  </si>
  <si>
    <t xml:space="preserve">Yellow cells with blue text are yours to fill in. Use your real past numbers and be conservative. Example numbers are made up to show the format.</t>
  </si>
  <si>
    <t xml:space="preserve">Your inputs</t>
  </si>
  <si>
    <t xml:space="preserve">Value</t>
  </si>
  <si>
    <t xml:space="preserve">Ad and marketing spend per month ($)</t>
  </si>
  <si>
    <t xml:space="preserve">Cost per lead you expect ($)</t>
  </si>
  <si>
    <t xml:space="preserve">Close rate you expect (leads that become customers)</t>
  </si>
  <si>
    <t xml:space="preserve">Average sale ($)</t>
  </si>
  <si>
    <t xml:space="preserve">Gross margin on a sale (%)</t>
  </si>
  <si>
    <t xml:space="preserve">Most customers you can serve per month (capacity)</t>
  </si>
  <si>
    <t xml:space="preserve">Each month, before capacity</t>
  </si>
  <si>
    <t xml:space="preserve">Leads per month</t>
  </si>
  <si>
    <t xml:space="preserve">Customers per month (leads x close rate)</t>
  </si>
  <si>
    <t xml:space="preserve">Cost per customer (CAC)</t>
  </si>
  <si>
    <t xml:space="preserve">Revenue per month</t>
  </si>
  <si>
    <t xml:space="preserve">Gross profit per month</t>
  </si>
  <si>
    <t xml:space="preserve">Gross profit left after marketing</t>
  </si>
  <si>
    <t xml:space="preserve">12-month view</t>
  </si>
  <si>
    <t xml:space="preserve">Month 1</t>
  </si>
  <si>
    <t xml:space="preserve">Month 2</t>
  </si>
  <si>
    <t xml:space="preserve">Month 3</t>
  </si>
  <si>
    <t xml:space="preserve">Month 4</t>
  </si>
  <si>
    <t xml:space="preserve">Month 5</t>
  </si>
  <si>
    <t xml:space="preserve">Month 6</t>
  </si>
  <si>
    <t xml:space="preserve">Month 7</t>
  </si>
  <si>
    <t xml:space="preserve">Month 8</t>
  </si>
  <si>
    <t xml:space="preserve">Month 9</t>
  </si>
  <si>
    <t xml:space="preserve">Month 10</t>
  </si>
  <si>
    <t xml:space="preserve">Month 11</t>
  </si>
  <si>
    <t xml:space="preserve">Month 12</t>
  </si>
  <si>
    <t xml:space="preserve">Customers you can actually serve</t>
  </si>
  <si>
    <t xml:space="preserve">Revenue</t>
  </si>
  <si>
    <t xml:space="preserve">Gross profit</t>
  </si>
  <si>
    <t xml:space="preserve">Marketing spend</t>
  </si>
  <si>
    <t xml:space="preserve">Gross profit after marketing</t>
  </si>
  <si>
    <t xml:space="preserve">If customers per month is above your capacity, the extra leads have nowhere to go. Slow the spend or raise capacity or price. Close rate and cost per lead are estimates, so check them against your CRM every month.</t>
  </si>
</sst>
</file>

<file path=xl/styles.xml><?xml version="1.0" encoding="utf-8"?>
<styleSheet xmlns="http://schemas.openxmlformats.org/spreadsheetml/2006/main">
  <numFmts count="5">
    <numFmt numFmtId="164" formatCode="General"/>
    <numFmt numFmtId="165" formatCode="\$#,##0;[RED]&quot;-$&quot;#,##0;\-"/>
    <numFmt numFmtId="166" formatCode="0.0%"/>
    <numFmt numFmtId="167" formatCode="0"/>
    <numFmt numFmtId="168" formatCode="0.0"/>
  </numFmts>
  <fonts count="11">
    <font>
      <sz val="11"/>
      <color theme="1"/>
      <name val="Calibri"/>
      <family val="2"/>
      <charset val="1"/>
    </font>
    <font>
      <sz val="10"/>
      <name val="Arial"/>
      <family val="0"/>
    </font>
    <font>
      <sz val="10"/>
      <name val="Arial"/>
      <family val="0"/>
    </font>
    <font>
      <sz val="10"/>
      <name val="Arial"/>
      <family val="0"/>
    </font>
    <font>
      <b val="true"/>
      <sz val="16"/>
      <color rgb="FF434345"/>
      <name val="Arial"/>
      <family val="0"/>
      <charset val="1"/>
    </font>
    <font>
      <i val="true"/>
      <sz val="10"/>
      <color rgb="FF666666"/>
      <name val="Arial"/>
      <family val="0"/>
      <charset val="1"/>
    </font>
    <font>
      <i val="true"/>
      <sz val="9"/>
      <color rgb="FF666666"/>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s>
  <fills count="5">
    <fill>
      <patternFill patternType="none"/>
    </fill>
    <fill>
      <patternFill patternType="gray125"/>
    </fill>
    <fill>
      <patternFill patternType="solid">
        <fgColor rgb="FFF5A51C"/>
        <bgColor rgb="FFFFCC00"/>
      </patternFill>
    </fill>
    <fill>
      <patternFill patternType="solid">
        <fgColor rgb="FFFFF8E1"/>
        <bgColor rgb="FFFFFFFF"/>
      </patternFill>
    </fill>
    <fill>
      <patternFill patternType="solid">
        <fgColor rgb="FFF0EEE9"/>
        <bgColor rgb="FFFFF8E1"/>
      </patternFill>
    </fill>
  </fills>
  <borders count="2">
    <border diagonalUp="false" diagonalDown="false">
      <left/>
      <right/>
      <top/>
      <bottom/>
      <diagonal/>
    </border>
    <border diagonalUp="false" diagonalDown="false">
      <left style="thin">
        <color rgb="FFCFCFD2"/>
      </left>
      <right style="thin">
        <color rgb="FFCFCFD2"/>
      </right>
      <top style="thin">
        <color rgb="FFCFCFD2"/>
      </top>
      <bottom style="thin">
        <color rgb="FFCFCF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4"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E1"/>
      <rgbColor rgb="FFF0EEE9"/>
      <rgbColor rgb="FF660066"/>
      <rgbColor rgb="FFFF8080"/>
      <rgbColor rgb="FF0066CC"/>
      <rgbColor rgb="FFCFCFD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5A51C"/>
      <rgbColor rgb="FFFF6600"/>
      <rgbColor rgb="FF666666"/>
      <rgbColor rgb="FF969696"/>
      <rgbColor rgb="FF003366"/>
      <rgbColor rgb="FF339966"/>
      <rgbColor rgb="FF003300"/>
      <rgbColor rgb="FF333300"/>
      <rgbColor rgb="FF993300"/>
      <rgbColor rgb="FF993366"/>
      <rgbColor rgb="FF333399"/>
      <rgbColor rgb="FF4343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13" min="3" style="0" width="12"/>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4" t="s">
        <v>3</v>
      </c>
      <c r="B5" s="5" t="s">
        <v>4</v>
      </c>
    </row>
    <row r="6" customFormat="false" ht="15" hidden="false" customHeight="false" outlineLevel="0" collapsed="false">
      <c r="A6" s="6" t="s">
        <v>5</v>
      </c>
      <c r="B6" s="7" t="n">
        <v>3000</v>
      </c>
    </row>
    <row r="7" customFormat="false" ht="15" hidden="false" customHeight="false" outlineLevel="0" collapsed="false">
      <c r="A7" s="6" t="s">
        <v>6</v>
      </c>
      <c r="B7" s="7" t="n">
        <v>150</v>
      </c>
    </row>
    <row r="8" customFormat="false" ht="15" hidden="false" customHeight="false" outlineLevel="0" collapsed="false">
      <c r="A8" s="6" t="s">
        <v>7</v>
      </c>
      <c r="B8" s="8" t="n">
        <v>0.4</v>
      </c>
    </row>
    <row r="9" customFormat="false" ht="15" hidden="false" customHeight="false" outlineLevel="0" collapsed="false">
      <c r="A9" s="6" t="s">
        <v>8</v>
      </c>
      <c r="B9" s="7" t="n">
        <v>1500</v>
      </c>
    </row>
    <row r="10" customFormat="false" ht="15" hidden="false" customHeight="false" outlineLevel="0" collapsed="false">
      <c r="A10" s="6" t="s">
        <v>9</v>
      </c>
      <c r="B10" s="8" t="n">
        <v>0.4</v>
      </c>
    </row>
    <row r="11" customFormat="false" ht="15" hidden="false" customHeight="false" outlineLevel="0" collapsed="false">
      <c r="A11" s="6" t="s">
        <v>10</v>
      </c>
      <c r="B11" s="9" t="n">
        <v>12</v>
      </c>
    </row>
    <row r="13" customFormat="false" ht="15" hidden="false" customHeight="false" outlineLevel="0" collapsed="false">
      <c r="A13" s="4" t="s">
        <v>11</v>
      </c>
      <c r="B13" s="5" t="s">
        <v>4</v>
      </c>
    </row>
    <row r="14" customFormat="false" ht="15" hidden="false" customHeight="false" outlineLevel="0" collapsed="false">
      <c r="A14" s="6" t="s">
        <v>12</v>
      </c>
      <c r="B14" s="10" t="n">
        <f aca="false">B6/B7</f>
        <v>20</v>
      </c>
    </row>
    <row r="15" customFormat="false" ht="15" hidden="false" customHeight="false" outlineLevel="0" collapsed="false">
      <c r="A15" s="6" t="s">
        <v>13</v>
      </c>
      <c r="B15" s="10" t="n">
        <f aca="false">B14*B8</f>
        <v>8</v>
      </c>
    </row>
    <row r="16" customFormat="false" ht="15" hidden="false" customHeight="false" outlineLevel="0" collapsed="false">
      <c r="A16" s="11" t="s">
        <v>14</v>
      </c>
      <c r="B16" s="12" t="n">
        <f aca="false">IF(B15&gt;0,B6/B15,"")</f>
        <v>375</v>
      </c>
    </row>
    <row r="17" customFormat="false" ht="15" hidden="false" customHeight="false" outlineLevel="0" collapsed="false">
      <c r="A17" s="6" t="s">
        <v>15</v>
      </c>
      <c r="B17" s="13" t="n">
        <f aca="false">B15*B9</f>
        <v>12000</v>
      </c>
    </row>
    <row r="18" customFormat="false" ht="15" hidden="false" customHeight="false" outlineLevel="0" collapsed="false">
      <c r="A18" s="6" t="s">
        <v>16</v>
      </c>
      <c r="B18" s="13" t="n">
        <f aca="false">B17*B10</f>
        <v>4800</v>
      </c>
    </row>
    <row r="19" customFormat="false" ht="15" hidden="false" customHeight="false" outlineLevel="0" collapsed="false">
      <c r="A19" s="6" t="s">
        <v>17</v>
      </c>
      <c r="B19" s="13" t="n">
        <f aca="false">B18-B6</f>
        <v>1800</v>
      </c>
    </row>
    <row r="22" customFormat="false" ht="15" hidden="false" customHeight="false" outlineLevel="0" collapsed="false">
      <c r="A22" s="4" t="s">
        <v>18</v>
      </c>
      <c r="B22" s="5" t="s">
        <v>19</v>
      </c>
      <c r="C22" s="5" t="s">
        <v>20</v>
      </c>
      <c r="D22" s="5" t="s">
        <v>21</v>
      </c>
      <c r="E22" s="5" t="s">
        <v>22</v>
      </c>
      <c r="F22" s="5" t="s">
        <v>23</v>
      </c>
      <c r="G22" s="5" t="s">
        <v>24</v>
      </c>
      <c r="H22" s="5" t="s">
        <v>25</v>
      </c>
      <c r="I22" s="5" t="s">
        <v>26</v>
      </c>
      <c r="J22" s="5" t="s">
        <v>27</v>
      </c>
      <c r="K22" s="5" t="s">
        <v>28</v>
      </c>
      <c r="L22" s="5" t="s">
        <v>29</v>
      </c>
      <c r="M22" s="5" t="s">
        <v>30</v>
      </c>
    </row>
    <row r="23" customFormat="false" ht="15" hidden="false" customHeight="false" outlineLevel="0" collapsed="false">
      <c r="A23" s="6" t="s">
        <v>31</v>
      </c>
      <c r="B23" s="10" t="n">
        <f aca="false">MIN($B$15,$B$11)</f>
        <v>8</v>
      </c>
      <c r="C23" s="10" t="n">
        <f aca="false">MIN($B$15,$B$11)</f>
        <v>8</v>
      </c>
      <c r="D23" s="10" t="n">
        <f aca="false">MIN($B$15,$B$11)</f>
        <v>8</v>
      </c>
      <c r="E23" s="10" t="n">
        <f aca="false">MIN($B$15,$B$11)</f>
        <v>8</v>
      </c>
      <c r="F23" s="10" t="n">
        <f aca="false">MIN($B$15,$B$11)</f>
        <v>8</v>
      </c>
      <c r="G23" s="10" t="n">
        <f aca="false">MIN($B$15,$B$11)</f>
        <v>8</v>
      </c>
      <c r="H23" s="10" t="n">
        <f aca="false">MIN($B$15,$B$11)</f>
        <v>8</v>
      </c>
      <c r="I23" s="10" t="n">
        <f aca="false">MIN($B$15,$B$11)</f>
        <v>8</v>
      </c>
      <c r="J23" s="10" t="n">
        <f aca="false">MIN($B$15,$B$11)</f>
        <v>8</v>
      </c>
      <c r="K23" s="10" t="n">
        <f aca="false">MIN($B$15,$B$11)</f>
        <v>8</v>
      </c>
      <c r="L23" s="10" t="n">
        <f aca="false">MIN($B$15,$B$11)</f>
        <v>8</v>
      </c>
      <c r="M23" s="10" t="n">
        <f aca="false">MIN($B$15,$B$11)</f>
        <v>8</v>
      </c>
    </row>
    <row r="24" customFormat="false" ht="15" hidden="false" customHeight="false" outlineLevel="0" collapsed="false">
      <c r="A24" s="6" t="s">
        <v>32</v>
      </c>
      <c r="B24" s="13" t="n">
        <f aca="false">B23*$B$9</f>
        <v>12000</v>
      </c>
      <c r="C24" s="13" t="n">
        <f aca="false">C23*$B$9</f>
        <v>12000</v>
      </c>
      <c r="D24" s="13" t="n">
        <f aca="false">D23*$B$9</f>
        <v>12000</v>
      </c>
      <c r="E24" s="13" t="n">
        <f aca="false">E23*$B$9</f>
        <v>12000</v>
      </c>
      <c r="F24" s="13" t="n">
        <f aca="false">F23*$B$9</f>
        <v>12000</v>
      </c>
      <c r="G24" s="13" t="n">
        <f aca="false">G23*$B$9</f>
        <v>12000</v>
      </c>
      <c r="H24" s="13" t="n">
        <f aca="false">H23*$B$9</f>
        <v>12000</v>
      </c>
      <c r="I24" s="13" t="n">
        <f aca="false">I23*$B$9</f>
        <v>12000</v>
      </c>
      <c r="J24" s="13" t="n">
        <f aca="false">J23*$B$9</f>
        <v>12000</v>
      </c>
      <c r="K24" s="13" t="n">
        <f aca="false">K23*$B$9</f>
        <v>12000</v>
      </c>
      <c r="L24" s="13" t="n">
        <f aca="false">L23*$B$9</f>
        <v>12000</v>
      </c>
      <c r="M24" s="13" t="n">
        <f aca="false">M23*$B$9</f>
        <v>12000</v>
      </c>
    </row>
    <row r="25" customFormat="false" ht="15" hidden="false" customHeight="false" outlineLevel="0" collapsed="false">
      <c r="A25" s="6" t="s">
        <v>33</v>
      </c>
      <c r="B25" s="13" t="n">
        <f aca="false">B24*$B$10</f>
        <v>4800</v>
      </c>
      <c r="C25" s="13" t="n">
        <f aca="false">C24*$B$10</f>
        <v>4800</v>
      </c>
      <c r="D25" s="13" t="n">
        <f aca="false">D24*$B$10</f>
        <v>4800</v>
      </c>
      <c r="E25" s="13" t="n">
        <f aca="false">E24*$B$10</f>
        <v>4800</v>
      </c>
      <c r="F25" s="13" t="n">
        <f aca="false">F24*$B$10</f>
        <v>4800</v>
      </c>
      <c r="G25" s="13" t="n">
        <f aca="false">G24*$B$10</f>
        <v>4800</v>
      </c>
      <c r="H25" s="13" t="n">
        <f aca="false">H24*$B$10</f>
        <v>4800</v>
      </c>
      <c r="I25" s="13" t="n">
        <f aca="false">I24*$B$10</f>
        <v>4800</v>
      </c>
      <c r="J25" s="13" t="n">
        <f aca="false">J24*$B$10</f>
        <v>4800</v>
      </c>
      <c r="K25" s="13" t="n">
        <f aca="false">K24*$B$10</f>
        <v>4800</v>
      </c>
      <c r="L25" s="13" t="n">
        <f aca="false">L24*$B$10</f>
        <v>4800</v>
      </c>
      <c r="M25" s="13" t="n">
        <f aca="false">M24*$B$10</f>
        <v>4800</v>
      </c>
    </row>
    <row r="26" customFormat="false" ht="15" hidden="false" customHeight="false" outlineLevel="0" collapsed="false">
      <c r="A26" s="6" t="s">
        <v>34</v>
      </c>
      <c r="B26" s="13" t="n">
        <f aca="false">$B$6</f>
        <v>3000</v>
      </c>
      <c r="C26" s="13" t="n">
        <f aca="false">$B$6</f>
        <v>3000</v>
      </c>
      <c r="D26" s="13" t="n">
        <f aca="false">$B$6</f>
        <v>3000</v>
      </c>
      <c r="E26" s="13" t="n">
        <f aca="false">$B$6</f>
        <v>3000</v>
      </c>
      <c r="F26" s="13" t="n">
        <f aca="false">$B$6</f>
        <v>3000</v>
      </c>
      <c r="G26" s="13" t="n">
        <f aca="false">$B$6</f>
        <v>3000</v>
      </c>
      <c r="H26" s="13" t="n">
        <f aca="false">$B$6</f>
        <v>3000</v>
      </c>
      <c r="I26" s="13" t="n">
        <f aca="false">$B$6</f>
        <v>3000</v>
      </c>
      <c r="J26" s="13" t="n">
        <f aca="false">$B$6</f>
        <v>3000</v>
      </c>
      <c r="K26" s="13" t="n">
        <f aca="false">$B$6</f>
        <v>3000</v>
      </c>
      <c r="L26" s="13" t="n">
        <f aca="false">$B$6</f>
        <v>3000</v>
      </c>
      <c r="M26" s="13" t="n">
        <f aca="false">$B$6</f>
        <v>3000</v>
      </c>
    </row>
    <row r="27" customFormat="false" ht="15" hidden="false" customHeight="false" outlineLevel="0" collapsed="false">
      <c r="A27" s="11" t="s">
        <v>35</v>
      </c>
      <c r="B27" s="12" t="n">
        <f aca="false">B25-B26</f>
        <v>1800</v>
      </c>
      <c r="C27" s="12" t="n">
        <f aca="false">C25-C26</f>
        <v>1800</v>
      </c>
      <c r="D27" s="12" t="n">
        <f aca="false">D25-D26</f>
        <v>1800</v>
      </c>
      <c r="E27" s="12" t="n">
        <f aca="false">E25-E26</f>
        <v>1800</v>
      </c>
      <c r="F27" s="12" t="n">
        <f aca="false">F25-F26</f>
        <v>1800</v>
      </c>
      <c r="G27" s="12" t="n">
        <f aca="false">G25-G26</f>
        <v>1800</v>
      </c>
      <c r="H27" s="12" t="n">
        <f aca="false">H25-H26</f>
        <v>1800</v>
      </c>
      <c r="I27" s="12" t="n">
        <f aca="false">I25-I26</f>
        <v>1800</v>
      </c>
      <c r="J27" s="12" t="n">
        <f aca="false">J25-J26</f>
        <v>1800</v>
      </c>
      <c r="K27" s="12" t="n">
        <f aca="false">K25-K26</f>
        <v>1800</v>
      </c>
      <c r="L27" s="12" t="n">
        <f aca="false">L25-L26</f>
        <v>1800</v>
      </c>
      <c r="M27" s="12" t="n">
        <f aca="false">M25-M26</f>
        <v>1800</v>
      </c>
    </row>
    <row r="29" customFormat="false" ht="15" hidden="false" customHeight="false" outlineLevel="0" collapsed="false">
      <c r="A29" s="3" t="s">
        <v>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2026-09-29T20:46:05Z</dcterms:created>
  <dc:creator>openpyxl</dc:creator>
  <dc:description/>
  <dc:language>en-US</dc:language>
  <cp:lastModifiedBy/>
  <dcterms:modified xsi:type="dcterms:W3CDTF">2026-09-29T20:46:05Z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